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DELL\Desktop\3ER TRIMESTRE 2019\21 PRESUPUESTO ASIGNADO\XXI Informacion Financiera\"/>
    </mc:Choice>
  </mc:AlternateContent>
  <xr:revisionPtr revIDLastSave="0" documentId="13_ncr:1_{1E09A437-8A48-444B-BCA7-7AC62941F5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6493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2" l="1"/>
  <c r="I29" i="2" s="1"/>
  <c r="E28" i="2"/>
  <c r="E27" i="2"/>
  <c r="E26" i="2"/>
  <c r="E25" i="2"/>
  <c r="E24" i="2"/>
  <c r="E23" i="2"/>
  <c r="E22" i="2"/>
  <c r="E21" i="2"/>
  <c r="E20" i="2"/>
  <c r="E19" i="2"/>
  <c r="E18" i="2"/>
  <c r="E17" i="2"/>
  <c r="E14" i="2"/>
  <c r="E12" i="2"/>
  <c r="E11" i="2"/>
  <c r="E10" i="2"/>
  <c r="E9" i="2"/>
  <c r="E8" i="2"/>
  <c r="E7" i="2"/>
  <c r="E6" i="2"/>
  <c r="E5" i="2"/>
  <c r="E4" i="2"/>
  <c r="F5" i="2" l="1"/>
  <c r="F6" i="2"/>
  <c r="F7" i="2"/>
  <c r="F8" i="2"/>
  <c r="F9" i="2"/>
  <c r="F10" i="2"/>
  <c r="F11" i="2"/>
  <c r="I11" i="2" s="1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30" i="2"/>
  <c r="F4" i="2"/>
  <c r="I4" i="2" s="1"/>
  <c r="I15" i="2"/>
  <c r="I30" i="2" l="1"/>
  <c r="I28" i="2"/>
  <c r="I27" i="2"/>
  <c r="I26" i="2"/>
  <c r="I25" i="2"/>
  <c r="I24" i="2"/>
  <c r="I23" i="2"/>
  <c r="I22" i="2"/>
  <c r="I21" i="2"/>
  <c r="I20" i="2"/>
  <c r="I19" i="2"/>
  <c r="I5" i="2"/>
  <c r="I6" i="2"/>
  <c r="I7" i="2"/>
  <c r="I8" i="2"/>
  <c r="I9" i="2"/>
  <c r="I10" i="2"/>
  <c r="I12" i="2"/>
  <c r="I13" i="2"/>
  <c r="I14" i="2"/>
  <c r="I16" i="2"/>
  <c r="I17" i="2"/>
  <c r="I18" i="2"/>
</calcChain>
</file>

<file path=xl/sharedStrings.xml><?xml version="1.0" encoding="utf-8"?>
<sst xmlns="http://schemas.openxmlformats.org/spreadsheetml/2006/main" count="168" uniqueCount="81">
  <si>
    <t>45019</t>
  </si>
  <si>
    <t>TÍTULO</t>
  </si>
  <si>
    <t>NOMBRE CORTO</t>
  </si>
  <si>
    <t>DESCRIPCIÓN</t>
  </si>
  <si>
    <t>Ejercicio de los egresos presupuestarios</t>
  </si>
  <si>
    <t>LTAIPEAM55FXXI-II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</si>
  <si>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</si>
  <si>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</si>
  <si>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</si>
  <si>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</si>
  <si>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</si>
  <si>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</si>
  <si>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</si>
  <si>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</si>
  <si>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364923</t>
  </si>
  <si>
    <t>364929</t>
  </si>
  <si>
    <t>364928</t>
  </si>
  <si>
    <t>364932</t>
  </si>
  <si>
    <t>364927</t>
  </si>
  <si>
    <t>364931</t>
  </si>
  <si>
    <t>364924</t>
  </si>
  <si>
    <t>364926</t>
  </si>
  <si>
    <t>364930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</si>
  <si>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</si>
  <si>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</si>
  <si>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</si>
  <si>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</si>
  <si>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Tabla_364932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</si>
  <si>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</si>
  <si>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</si>
  <si>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</si>
  <si>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</si>
  <si>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</si>
  <si>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</si>
  <si>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46966</t>
  </si>
  <si>
    <t>46967</t>
  </si>
  <si>
    <t>46968</t>
  </si>
  <si>
    <t>46969</t>
  </si>
  <si>
    <t>46970</t>
  </si>
  <si>
    <t>46971</t>
  </si>
  <si>
    <t>46972</t>
  </si>
  <si>
    <t>46973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</si>
  <si>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</si>
  <si>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</si>
  <si>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</si>
  <si>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</si>
  <si>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</si>
  <si>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</si>
  <si>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</si>
  <si>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</si>
  <si>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</si>
  <si>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REMUNERACIONES AL PERSONAL DE CARÁCTER PERMANENTE</t>
  </si>
  <si>
    <t>REMUNERCIONES AL PERSONAL DE CARÁCTER TRANSITORIO</t>
  </si>
  <si>
    <t>REMUNERACIONES ADICIONALES ESPECIALES</t>
  </si>
  <si>
    <t>SEGURIDAD SOCIAL</t>
  </si>
  <si>
    <t>MATERIALES DE ADMINISTRACION EMISION DE DOCUMENTOS Y ARTICULOS OFICIALES</t>
  </si>
  <si>
    <t>ALIMETOS Y UTENSILIOS</t>
  </si>
  <si>
    <t>MATERIALES Y ARTICULOS DE CONSTRUCCION Y DE REPARACION</t>
  </si>
  <si>
    <t>COMBUSTIBLES LUBRICANTES Y ADITIVOS</t>
  </si>
  <si>
    <t>VESTUARIO, BLANCOS, PRENDAS DE PROTECCION Y ARTICULOS DEPORTIVOS</t>
  </si>
  <si>
    <t>HERRAMIENTAS, REFACCIONES Y ACCESORIOS MENORES</t>
  </si>
  <si>
    <t>SERVICIOS BASICOS</t>
  </si>
  <si>
    <t>SERVICIOS DE ARRENDAMIENTO</t>
  </si>
  <si>
    <t>SERVICIOS PROFESIONALES CIENTIFICOS TECNICOS Y OTROS SERVICIOS</t>
  </si>
  <si>
    <t>SERVICIOS FINANCIEROS, BANCARIOS Y COMERCIALES</t>
  </si>
  <si>
    <t>SERVICIOS DE INSTALACION, REPARACION, MANTENIMIENTO Y CONSERVACION</t>
  </si>
  <si>
    <t>SERVICIOS DE COMUNICACIÓN SOCIAL Y PUBLICIDAD</t>
  </si>
  <si>
    <t>SERVICIOS DE TRASLADO Y VIATICOS</t>
  </si>
  <si>
    <t>SERVICIOS OFICIALES</t>
  </si>
  <si>
    <t>OTROS SERVICIOS GENERALES</t>
  </si>
  <si>
    <t>AYUDAS SOCIALES</t>
  </si>
  <si>
    <t>MOBILIARIO Y EQUIPO DE ADMINISTRACION</t>
  </si>
  <si>
    <t>MOBILIARIO Y EQUIPO EDUCACIONAL Y RECREATIVO</t>
  </si>
  <si>
    <t>ACTIVOS INTANGIBLES</t>
  </si>
  <si>
    <t>COORDINACIÓN ADMINISTRATIVA</t>
  </si>
  <si>
    <t>ninguna</t>
  </si>
  <si>
    <t>OTRAS PRESTACIONES SOCIALES ECONOMICAS</t>
  </si>
  <si>
    <t>MATERIAS PRIMAS Y MATERIALES DE PRODUCCION Y COMERCIALIZACION</t>
  </si>
  <si>
    <t>MATERIALES Y SUMINISTROS PARA SEGURIDAD</t>
  </si>
  <si>
    <t>MAQUINARIA OTROS EQUIPOS Y HERRAMIENTAS</t>
  </si>
  <si>
    <t>http://imac.gob.mx/wp-content/uploads/2019/11/12-estadoEjercicioPresupuestoDependenciaCapituloConcepto.pdf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</si>
</sst>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wp-content/uploads/2019/11/12-estadoEjercicioPresupuestoDependenciaCapituloConcepto.pdf" TargetMode="External"/><Relationship Id="rId1" Type="http://schemas.openxmlformats.org/officeDocument/2006/relationships/hyperlink" Target="http://imac.gob.mx/wp-content/uploads/2019/11/12-estadoEjercicioPresupuestoDependenciaCapituloConcept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topLeftCell="D19" workbookViewId="0">
      <selection activeCell="E8" sqref="E8:E34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5">
        <v>43647</v>
      </c>
      <c r="C8" s="5">
        <v>43738</v>
      </c>
      <c r="D8">
        <v>1</v>
      </c>
      <c r="E8" s="8" t="s">
        <v>80</v>
      </c>
      <c r="F8" t="s">
        <v>74</v>
      </c>
      <c r="G8" s="5">
        <v>43651</v>
      </c>
      <c r="H8" s="5">
        <v>43745</v>
      </c>
      <c r="I8" t="s">
        <v>75</v>
      </c>
    </row>
    <row r="9" spans="1:9" x14ac:dyDescent="0.25">
      <c r="A9" s="10">
        <v>2019</v>
      </c>
      <c r="B9" s="5">
        <v>43647</v>
      </c>
      <c r="C9" s="5">
        <v>43738</v>
      </c>
      <c r="D9" s="3">
        <v>2</v>
      </c>
      <c r="E9" s="8" t="s">
        <v>80</v>
      </c>
      <c r="F9" s="3" t="s">
        <v>74</v>
      </c>
      <c r="G9" s="5">
        <v>43651</v>
      </c>
      <c r="H9" s="5">
        <v>43745</v>
      </c>
      <c r="I9" s="4" t="s">
        <v>75</v>
      </c>
    </row>
    <row r="10" spans="1:9" x14ac:dyDescent="0.25">
      <c r="A10" s="10">
        <v>2019</v>
      </c>
      <c r="B10" s="5">
        <v>43647</v>
      </c>
      <c r="C10" s="5">
        <v>43738</v>
      </c>
      <c r="D10" s="3">
        <v>3</v>
      </c>
      <c r="E10" s="8" t="s">
        <v>80</v>
      </c>
      <c r="F10" s="3" t="s">
        <v>74</v>
      </c>
      <c r="G10" s="5">
        <v>43651</v>
      </c>
      <c r="H10" s="5">
        <v>43745</v>
      </c>
      <c r="I10" s="4" t="s">
        <v>75</v>
      </c>
    </row>
    <row r="11" spans="1:9" x14ac:dyDescent="0.25">
      <c r="A11" s="10">
        <v>2019</v>
      </c>
      <c r="B11" s="5">
        <v>43647</v>
      </c>
      <c r="C11" s="5">
        <v>43738</v>
      </c>
      <c r="D11" s="3">
        <v>4</v>
      </c>
      <c r="E11" s="8" t="s">
        <v>80</v>
      </c>
      <c r="F11" s="3" t="s">
        <v>74</v>
      </c>
      <c r="G11" s="5">
        <v>43651</v>
      </c>
      <c r="H11" s="5">
        <v>43745</v>
      </c>
      <c r="I11" s="4" t="s">
        <v>75</v>
      </c>
    </row>
    <row r="12" spans="1:9" x14ac:dyDescent="0.25">
      <c r="A12" s="10">
        <v>2019</v>
      </c>
      <c r="B12" s="5">
        <v>43647</v>
      </c>
      <c r="C12" s="5">
        <v>43738</v>
      </c>
      <c r="D12" s="3">
        <v>5</v>
      </c>
      <c r="E12" s="8" t="s">
        <v>80</v>
      </c>
      <c r="F12" s="3" t="s">
        <v>74</v>
      </c>
      <c r="G12" s="5">
        <v>43651</v>
      </c>
      <c r="H12" s="5">
        <v>43745</v>
      </c>
      <c r="I12" s="4" t="s">
        <v>75</v>
      </c>
    </row>
    <row r="13" spans="1:9" x14ac:dyDescent="0.25">
      <c r="A13" s="10">
        <v>2019</v>
      </c>
      <c r="B13" s="5">
        <v>43647</v>
      </c>
      <c r="C13" s="5">
        <v>43738</v>
      </c>
      <c r="D13" s="3">
        <v>6</v>
      </c>
      <c r="E13" s="8" t="s">
        <v>80</v>
      </c>
      <c r="F13" s="3" t="s">
        <v>74</v>
      </c>
      <c r="G13" s="5">
        <v>43651</v>
      </c>
      <c r="H13" s="5">
        <v>43745</v>
      </c>
      <c r="I13" s="4" t="s">
        <v>75</v>
      </c>
    </row>
    <row r="14" spans="1:9" x14ac:dyDescent="0.25">
      <c r="A14" s="10">
        <v>2019</v>
      </c>
      <c r="B14" s="5">
        <v>43647</v>
      </c>
      <c r="C14" s="5">
        <v>43738</v>
      </c>
      <c r="D14" s="9">
        <v>7</v>
      </c>
      <c r="E14" s="8" t="s">
        <v>80</v>
      </c>
      <c r="F14" s="3" t="s">
        <v>74</v>
      </c>
      <c r="G14" s="5">
        <v>43651</v>
      </c>
      <c r="H14" s="5">
        <v>43745</v>
      </c>
      <c r="I14" s="4" t="s">
        <v>75</v>
      </c>
    </row>
    <row r="15" spans="1:9" x14ac:dyDescent="0.25">
      <c r="A15" s="10">
        <v>2019</v>
      </c>
      <c r="B15" s="5">
        <v>43647</v>
      </c>
      <c r="C15" s="5">
        <v>43738</v>
      </c>
      <c r="D15" s="9">
        <v>8</v>
      </c>
      <c r="E15" s="8" t="s">
        <v>80</v>
      </c>
      <c r="F15" s="3" t="s">
        <v>74</v>
      </c>
      <c r="G15" s="5">
        <v>43651</v>
      </c>
      <c r="H15" s="5">
        <v>43745</v>
      </c>
      <c r="I15" s="4" t="s">
        <v>75</v>
      </c>
    </row>
    <row r="16" spans="1:9" x14ac:dyDescent="0.25">
      <c r="A16" s="10">
        <v>2019</v>
      </c>
      <c r="B16" s="5">
        <v>43647</v>
      </c>
      <c r="C16" s="5">
        <v>43738</v>
      </c>
      <c r="D16" s="9">
        <v>9</v>
      </c>
      <c r="E16" s="8" t="s">
        <v>80</v>
      </c>
      <c r="F16" s="3" t="s">
        <v>74</v>
      </c>
      <c r="G16" s="5">
        <v>43651</v>
      </c>
      <c r="H16" s="5">
        <v>43745</v>
      </c>
      <c r="I16" s="4" t="s">
        <v>75</v>
      </c>
    </row>
    <row r="17" spans="1:9" x14ac:dyDescent="0.25">
      <c r="A17" s="10">
        <v>2019</v>
      </c>
      <c r="B17" s="5">
        <v>43647</v>
      </c>
      <c r="C17" s="5">
        <v>43738</v>
      </c>
      <c r="D17" s="9">
        <v>10</v>
      </c>
      <c r="E17" s="8" t="s">
        <v>80</v>
      </c>
      <c r="F17" s="3" t="s">
        <v>74</v>
      </c>
      <c r="G17" s="5">
        <v>43651</v>
      </c>
      <c r="H17" s="5">
        <v>43745</v>
      </c>
      <c r="I17" s="4" t="s">
        <v>75</v>
      </c>
    </row>
    <row r="18" spans="1:9" x14ac:dyDescent="0.25">
      <c r="A18" s="10">
        <v>2019</v>
      </c>
      <c r="B18" s="5">
        <v>43647</v>
      </c>
      <c r="C18" s="5">
        <v>43738</v>
      </c>
      <c r="D18" s="9">
        <v>11</v>
      </c>
      <c r="E18" s="8" t="s">
        <v>80</v>
      </c>
      <c r="F18" s="3" t="s">
        <v>74</v>
      </c>
      <c r="G18" s="5">
        <v>43651</v>
      </c>
      <c r="H18" s="5">
        <v>43745</v>
      </c>
      <c r="I18" s="4" t="s">
        <v>75</v>
      </c>
    </row>
    <row r="19" spans="1:9" x14ac:dyDescent="0.25">
      <c r="A19" s="10">
        <v>2019</v>
      </c>
      <c r="B19" s="5">
        <v>43647</v>
      </c>
      <c r="C19" s="5">
        <v>43738</v>
      </c>
      <c r="D19" s="9">
        <v>12</v>
      </c>
      <c r="E19" s="8" t="s">
        <v>80</v>
      </c>
      <c r="F19" s="3" t="s">
        <v>74</v>
      </c>
      <c r="G19" s="5">
        <v>43651</v>
      </c>
      <c r="H19" s="5">
        <v>43745</v>
      </c>
      <c r="I19" s="4" t="s">
        <v>75</v>
      </c>
    </row>
    <row r="20" spans="1:9" x14ac:dyDescent="0.25">
      <c r="A20" s="10">
        <v>2019</v>
      </c>
      <c r="B20" s="5">
        <v>43647</v>
      </c>
      <c r="C20" s="5">
        <v>43738</v>
      </c>
      <c r="D20" s="9">
        <v>13</v>
      </c>
      <c r="E20" s="8" t="s">
        <v>80</v>
      </c>
      <c r="F20" s="3" t="s">
        <v>74</v>
      </c>
      <c r="G20" s="5">
        <v>43651</v>
      </c>
      <c r="H20" s="5">
        <v>43745</v>
      </c>
      <c r="I20" s="4" t="s">
        <v>75</v>
      </c>
    </row>
    <row r="21" spans="1:9" s="9" customFormat="1" x14ac:dyDescent="0.25">
      <c r="A21" s="10">
        <v>2019</v>
      </c>
      <c r="B21" s="5">
        <v>43647</v>
      </c>
      <c r="C21" s="5">
        <v>43738</v>
      </c>
      <c r="D21" s="9">
        <v>14</v>
      </c>
      <c r="E21" s="8" t="s">
        <v>80</v>
      </c>
      <c r="F21" s="9" t="s">
        <v>74</v>
      </c>
      <c r="G21" s="5">
        <v>43651</v>
      </c>
      <c r="H21" s="5">
        <v>43745</v>
      </c>
      <c r="I21" s="9" t="s">
        <v>75</v>
      </c>
    </row>
    <row r="22" spans="1:9" x14ac:dyDescent="0.25">
      <c r="A22" s="10">
        <v>2019</v>
      </c>
      <c r="B22" s="5">
        <v>43647</v>
      </c>
      <c r="C22" s="5">
        <v>43738</v>
      </c>
      <c r="D22" s="9">
        <v>15</v>
      </c>
      <c r="E22" s="8" t="s">
        <v>80</v>
      </c>
      <c r="F22" s="3" t="s">
        <v>74</v>
      </c>
      <c r="G22" s="5">
        <v>43651</v>
      </c>
      <c r="H22" s="5">
        <v>43745</v>
      </c>
      <c r="I22" s="4" t="s">
        <v>75</v>
      </c>
    </row>
    <row r="23" spans="1:9" x14ac:dyDescent="0.25">
      <c r="A23" s="10">
        <v>2019</v>
      </c>
      <c r="B23" s="5">
        <v>43647</v>
      </c>
      <c r="C23" s="5">
        <v>43738</v>
      </c>
      <c r="D23" s="9">
        <v>16</v>
      </c>
      <c r="E23" s="8" t="s">
        <v>80</v>
      </c>
      <c r="F23" s="3" t="s">
        <v>74</v>
      </c>
      <c r="G23" s="5">
        <v>43651</v>
      </c>
      <c r="H23" s="5">
        <v>43745</v>
      </c>
      <c r="I23" s="4" t="s">
        <v>75</v>
      </c>
    </row>
    <row r="24" spans="1:9" x14ac:dyDescent="0.25">
      <c r="A24" s="10">
        <v>2019</v>
      </c>
      <c r="B24" s="5">
        <v>43647</v>
      </c>
      <c r="C24" s="5">
        <v>43738</v>
      </c>
      <c r="D24" s="9">
        <v>17</v>
      </c>
      <c r="E24" s="8" t="s">
        <v>80</v>
      </c>
      <c r="F24" s="3" t="s">
        <v>74</v>
      </c>
      <c r="G24" s="5">
        <v>43651</v>
      </c>
      <c r="H24" s="5">
        <v>43745</v>
      </c>
      <c r="I24" s="4" t="s">
        <v>75</v>
      </c>
    </row>
    <row r="25" spans="1:9" x14ac:dyDescent="0.25">
      <c r="A25" s="10">
        <v>2019</v>
      </c>
      <c r="B25" s="5">
        <v>43647</v>
      </c>
      <c r="C25" s="5">
        <v>43738</v>
      </c>
      <c r="D25" s="9">
        <v>18</v>
      </c>
      <c r="E25" s="8" t="s">
        <v>80</v>
      </c>
      <c r="F25" s="3" t="s">
        <v>74</v>
      </c>
      <c r="G25" s="5">
        <v>43651</v>
      </c>
      <c r="H25" s="5">
        <v>43745</v>
      </c>
      <c r="I25" s="4" t="s">
        <v>75</v>
      </c>
    </row>
    <row r="26" spans="1:9" x14ac:dyDescent="0.25">
      <c r="A26" s="10">
        <v>2019</v>
      </c>
      <c r="B26" s="5">
        <v>43647</v>
      </c>
      <c r="C26" s="5">
        <v>43738</v>
      </c>
      <c r="D26" s="9">
        <v>19</v>
      </c>
      <c r="E26" s="8" t="s">
        <v>80</v>
      </c>
      <c r="F26" s="3" t="s">
        <v>74</v>
      </c>
      <c r="G26" s="5">
        <v>43651</v>
      </c>
      <c r="H26" s="5">
        <v>43745</v>
      </c>
      <c r="I26" s="4" t="s">
        <v>75</v>
      </c>
    </row>
    <row r="27" spans="1:9" x14ac:dyDescent="0.25">
      <c r="A27" s="10">
        <v>2019</v>
      </c>
      <c r="B27" s="5">
        <v>43647</v>
      </c>
      <c r="C27" s="5">
        <v>43738</v>
      </c>
      <c r="D27" s="9">
        <v>20</v>
      </c>
      <c r="E27" s="8" t="s">
        <v>80</v>
      </c>
      <c r="F27" s="3" t="s">
        <v>74</v>
      </c>
      <c r="G27" s="5">
        <v>43651</v>
      </c>
      <c r="H27" s="5">
        <v>43745</v>
      </c>
      <c r="I27" s="4" t="s">
        <v>75</v>
      </c>
    </row>
    <row r="28" spans="1:9" x14ac:dyDescent="0.25">
      <c r="A28" s="10">
        <v>2019</v>
      </c>
      <c r="B28" s="5">
        <v>43647</v>
      </c>
      <c r="C28" s="5">
        <v>43738</v>
      </c>
      <c r="D28" s="9">
        <v>21</v>
      </c>
      <c r="E28" s="8" t="s">
        <v>80</v>
      </c>
      <c r="F28" s="3" t="s">
        <v>74</v>
      </c>
      <c r="G28" s="5">
        <v>43651</v>
      </c>
      <c r="H28" s="5">
        <v>43745</v>
      </c>
      <c r="I28" s="4" t="s">
        <v>75</v>
      </c>
    </row>
    <row r="29" spans="1:9" x14ac:dyDescent="0.25">
      <c r="A29" s="10">
        <v>2019</v>
      </c>
      <c r="B29" s="5">
        <v>43647</v>
      </c>
      <c r="C29" s="5">
        <v>43738</v>
      </c>
      <c r="D29" s="9">
        <v>22</v>
      </c>
      <c r="E29" s="8" t="s">
        <v>80</v>
      </c>
      <c r="F29" s="3" t="s">
        <v>74</v>
      </c>
      <c r="G29" s="5">
        <v>43651</v>
      </c>
      <c r="H29" s="5">
        <v>43745</v>
      </c>
      <c r="I29" s="4" t="s">
        <v>75</v>
      </c>
    </row>
    <row r="30" spans="1:9" x14ac:dyDescent="0.25">
      <c r="A30" s="10">
        <v>2019</v>
      </c>
      <c r="B30" s="5">
        <v>43647</v>
      </c>
      <c r="C30" s="5">
        <v>43738</v>
      </c>
      <c r="D30" s="9">
        <v>23</v>
      </c>
      <c r="E30" s="8" t="s">
        <v>80</v>
      </c>
      <c r="F30" s="3" t="s">
        <v>74</v>
      </c>
      <c r="G30" s="5">
        <v>43651</v>
      </c>
      <c r="H30" s="5">
        <v>43745</v>
      </c>
      <c r="I30" s="4" t="s">
        <v>75</v>
      </c>
    </row>
    <row r="31" spans="1:9" x14ac:dyDescent="0.25">
      <c r="A31" s="10">
        <v>2019</v>
      </c>
      <c r="B31" s="5">
        <v>43647</v>
      </c>
      <c r="C31" s="5">
        <v>43738</v>
      </c>
      <c r="D31" s="9">
        <v>24</v>
      </c>
      <c r="E31" s="8" t="s">
        <v>80</v>
      </c>
      <c r="F31" s="3" t="s">
        <v>74</v>
      </c>
      <c r="G31" s="5">
        <v>43651</v>
      </c>
      <c r="H31" s="5">
        <v>43745</v>
      </c>
      <c r="I31" s="4" t="s">
        <v>75</v>
      </c>
    </row>
    <row r="32" spans="1:9" x14ac:dyDescent="0.25">
      <c r="A32" s="10">
        <v>2019</v>
      </c>
      <c r="B32" s="5">
        <v>43647</v>
      </c>
      <c r="C32" s="5">
        <v>43738</v>
      </c>
      <c r="D32" s="9">
        <v>25</v>
      </c>
      <c r="E32" s="8" t="s">
        <v>80</v>
      </c>
      <c r="F32" s="3" t="s">
        <v>74</v>
      </c>
      <c r="G32" s="5">
        <v>43651</v>
      </c>
      <c r="H32" s="5">
        <v>43745</v>
      </c>
      <c r="I32" s="4" t="s">
        <v>75</v>
      </c>
    </row>
    <row r="33" spans="1:9" x14ac:dyDescent="0.25">
      <c r="A33" s="10">
        <v>2019</v>
      </c>
      <c r="B33" s="5">
        <v>43647</v>
      </c>
      <c r="C33" s="5">
        <v>43738</v>
      </c>
      <c r="D33" s="9">
        <v>26</v>
      </c>
      <c r="E33" s="8" t="s">
        <v>80</v>
      </c>
      <c r="F33" s="4" t="s">
        <v>74</v>
      </c>
      <c r="G33" s="5">
        <v>43651</v>
      </c>
      <c r="H33" s="5">
        <v>43745</v>
      </c>
      <c r="I33" s="4" t="s">
        <v>75</v>
      </c>
    </row>
    <row r="34" spans="1:9" s="12" customFormat="1" x14ac:dyDescent="0.25">
      <c r="A34" s="12">
        <v>2019</v>
      </c>
      <c r="B34" s="5">
        <v>43647</v>
      </c>
      <c r="C34" s="5">
        <v>43738</v>
      </c>
      <c r="D34" s="12">
        <v>27</v>
      </c>
      <c r="E34" s="8" t="s">
        <v>80</v>
      </c>
      <c r="F34" s="12" t="s">
        <v>74</v>
      </c>
      <c r="G34" s="5">
        <v>43651</v>
      </c>
      <c r="H34" s="5">
        <v>43745</v>
      </c>
      <c r="I34" s="12" t="s">
        <v>75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:E34" r:id="rId2" display="http://imac.gob.mx/wp-content/uploads/2019/11/12-estadoEjercicioPresupuestoDependenciaCapituloConcepto.pdf" xr:uid="{DD66A5EC-36C7-48AE-8461-39CBB92758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topLeftCell="A3" workbookViewId="0">
      <pane ySplit="1" topLeftCell="A9" activePane="bottomLeft" state="frozen"/>
      <selection activeCell="A3" sqref="A3"/>
      <selection pane="bottomLeft" activeCell="C30" sqref="C30"/>
    </sheetView>
  </sheetViews>
  <sheetFormatPr defaultColWidth="9.140625" defaultRowHeight="15" x14ac:dyDescent="0.25"/>
  <cols>
    <col min="1" max="1" width="3.42578125" bestFit="1" customWidth="1"/>
    <col min="2" max="2" width="18.85546875" customWidth="1"/>
    <col min="3" max="3" width="77.42578125" bestFit="1" customWidth="1"/>
    <col min="4" max="4" width="24.7109375" style="6" bestFit="1" customWidth="1"/>
    <col min="5" max="5" width="29.28515625" style="6" bestFit="1" customWidth="1"/>
    <col min="6" max="6" width="12.7109375" style="6" bestFit="1" customWidth="1"/>
    <col min="7" max="7" width="13" style="6" bestFit="1" customWidth="1"/>
    <col min="8" max="8" width="12.7109375" style="6" bestFit="1" customWidth="1"/>
    <col min="9" max="9" width="14" style="6" bestFit="1" customWidth="1"/>
  </cols>
  <sheetData>
    <row r="1" spans="1:9" hidden="1" x14ac:dyDescent="0.25">
      <c r="B1" t="s">
        <v>11</v>
      </c>
      <c r="C1" t="s">
        <v>11</v>
      </c>
      <c r="D1" s="6" t="s">
        <v>33</v>
      </c>
      <c r="E1" s="6" t="s">
        <v>33</v>
      </c>
      <c r="F1" s="6" t="s">
        <v>33</v>
      </c>
      <c r="G1" s="6" t="s">
        <v>33</v>
      </c>
      <c r="H1" s="6" t="s">
        <v>33</v>
      </c>
      <c r="I1" s="6" t="s">
        <v>33</v>
      </c>
    </row>
    <row r="2" spans="1:9" hidden="1" x14ac:dyDescent="0.25">
      <c r="B2" t="s">
        <v>34</v>
      </c>
      <c r="C2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</row>
    <row r="4" spans="1:9" x14ac:dyDescent="0.25">
      <c r="A4">
        <v>1</v>
      </c>
      <c r="B4">
        <v>110000</v>
      </c>
      <c r="C4" t="s">
        <v>51</v>
      </c>
      <c r="D4" s="6">
        <v>8978398</v>
      </c>
      <c r="E4" s="6">
        <f>467814-739116</f>
        <v>-271302</v>
      </c>
      <c r="F4" s="6">
        <f>D4+E4</f>
        <v>8707096</v>
      </c>
      <c r="G4" s="6">
        <v>6467262</v>
      </c>
      <c r="H4" s="6">
        <v>6467262</v>
      </c>
      <c r="I4" s="6">
        <f>F4-H4</f>
        <v>2239834</v>
      </c>
    </row>
    <row r="5" spans="1:9" x14ac:dyDescent="0.25">
      <c r="A5">
        <v>2</v>
      </c>
      <c r="B5">
        <v>120000</v>
      </c>
      <c r="C5" t="s">
        <v>52</v>
      </c>
      <c r="D5" s="6">
        <v>6394674</v>
      </c>
      <c r="E5" s="6">
        <f>1441298-769124</f>
        <v>672174</v>
      </c>
      <c r="F5" s="6">
        <f t="shared" ref="F5:F30" si="0">D5+E5</f>
        <v>7066848</v>
      </c>
      <c r="G5" s="6">
        <v>5959017</v>
      </c>
      <c r="H5" s="6">
        <v>5959017</v>
      </c>
      <c r="I5" s="6">
        <f t="shared" ref="I5:I30" si="1">F5-H5</f>
        <v>1107831</v>
      </c>
    </row>
    <row r="6" spans="1:9" x14ac:dyDescent="0.25">
      <c r="A6">
        <v>3</v>
      </c>
      <c r="B6">
        <v>130000</v>
      </c>
      <c r="C6" t="s">
        <v>53</v>
      </c>
      <c r="D6" s="6">
        <v>4998994</v>
      </c>
      <c r="E6" s="6">
        <f>636067-178174</f>
        <v>457893</v>
      </c>
      <c r="F6" s="6">
        <f t="shared" si="0"/>
        <v>5456887</v>
      </c>
      <c r="G6" s="6">
        <v>2627609</v>
      </c>
      <c r="H6" s="6">
        <v>2627609</v>
      </c>
      <c r="I6" s="6">
        <f t="shared" si="1"/>
        <v>2829278</v>
      </c>
    </row>
    <row r="7" spans="1:9" x14ac:dyDescent="0.25">
      <c r="A7" s="12">
        <v>4</v>
      </c>
      <c r="B7">
        <v>140000</v>
      </c>
      <c r="C7" t="s">
        <v>54</v>
      </c>
      <c r="D7" s="6">
        <v>2621779</v>
      </c>
      <c r="E7" s="6">
        <f>37000-68000</f>
        <v>-31000</v>
      </c>
      <c r="F7" s="6">
        <f t="shared" si="0"/>
        <v>2590779</v>
      </c>
      <c r="G7" s="6">
        <v>1617490</v>
      </c>
      <c r="H7" s="6">
        <v>1617490</v>
      </c>
      <c r="I7" s="6">
        <f t="shared" si="1"/>
        <v>973289</v>
      </c>
    </row>
    <row r="8" spans="1:9" x14ac:dyDescent="0.25">
      <c r="A8" s="12">
        <v>5</v>
      </c>
      <c r="B8">
        <v>150000</v>
      </c>
      <c r="C8" t="s">
        <v>76</v>
      </c>
      <c r="D8" s="6">
        <v>5473978</v>
      </c>
      <c r="E8" s="6">
        <f>454037-109515</f>
        <v>344522</v>
      </c>
      <c r="F8" s="6">
        <f t="shared" si="0"/>
        <v>5818500</v>
      </c>
      <c r="G8" s="6">
        <v>3541721</v>
      </c>
      <c r="H8" s="6">
        <v>3541721</v>
      </c>
      <c r="I8" s="6">
        <f t="shared" si="1"/>
        <v>2276779</v>
      </c>
    </row>
    <row r="9" spans="1:9" x14ac:dyDescent="0.25">
      <c r="A9" s="12">
        <v>6</v>
      </c>
      <c r="B9">
        <v>210000</v>
      </c>
      <c r="C9" t="s">
        <v>55</v>
      </c>
      <c r="D9" s="6">
        <v>1454350</v>
      </c>
      <c r="E9" s="6">
        <f>178880-746348</f>
        <v>-567468</v>
      </c>
      <c r="F9" s="6">
        <f t="shared" si="0"/>
        <v>886882</v>
      </c>
      <c r="G9" s="6">
        <v>507271</v>
      </c>
      <c r="H9" s="6">
        <v>507271</v>
      </c>
      <c r="I9" s="6">
        <f t="shared" si="1"/>
        <v>379611</v>
      </c>
    </row>
    <row r="10" spans="1:9" x14ac:dyDescent="0.25">
      <c r="A10" s="12">
        <v>7</v>
      </c>
      <c r="B10">
        <v>220000</v>
      </c>
      <c r="C10" t="s">
        <v>56</v>
      </c>
      <c r="D10" s="6">
        <v>37422</v>
      </c>
      <c r="E10" s="6">
        <f>27281</f>
        <v>27281</v>
      </c>
      <c r="F10" s="6">
        <f t="shared" si="0"/>
        <v>64703</v>
      </c>
      <c r="G10" s="6">
        <v>53467</v>
      </c>
      <c r="H10" s="6">
        <v>53467</v>
      </c>
      <c r="I10" s="6">
        <f t="shared" si="1"/>
        <v>11236</v>
      </c>
    </row>
    <row r="11" spans="1:9" s="10" customFormat="1" x14ac:dyDescent="0.25">
      <c r="A11" s="12">
        <v>8</v>
      </c>
      <c r="B11" s="10">
        <v>230000</v>
      </c>
      <c r="C11" s="10" t="s">
        <v>77</v>
      </c>
      <c r="D11" s="6">
        <v>152560</v>
      </c>
      <c r="E11" s="6">
        <f>-85963</f>
        <v>-85963</v>
      </c>
      <c r="F11" s="6">
        <f t="shared" si="0"/>
        <v>66597</v>
      </c>
      <c r="G11" s="6">
        <v>35678</v>
      </c>
      <c r="H11" s="6">
        <v>35678</v>
      </c>
      <c r="I11" s="6">
        <f t="shared" si="1"/>
        <v>30919</v>
      </c>
    </row>
    <row r="12" spans="1:9" x14ac:dyDescent="0.25">
      <c r="A12" s="12">
        <v>9</v>
      </c>
      <c r="B12">
        <v>240000</v>
      </c>
      <c r="C12" t="s">
        <v>57</v>
      </c>
      <c r="D12" s="6">
        <v>535824</v>
      </c>
      <c r="E12" s="6">
        <f>2201-535824</f>
        <v>-533623</v>
      </c>
      <c r="F12" s="6">
        <f t="shared" si="0"/>
        <v>2201</v>
      </c>
      <c r="G12" s="6">
        <v>2201</v>
      </c>
      <c r="H12" s="6">
        <v>2201</v>
      </c>
      <c r="I12" s="6">
        <f t="shared" si="1"/>
        <v>0</v>
      </c>
    </row>
    <row r="13" spans="1:9" x14ac:dyDescent="0.25">
      <c r="A13" s="12">
        <v>10</v>
      </c>
      <c r="B13">
        <v>260000</v>
      </c>
      <c r="C13" t="s">
        <v>58</v>
      </c>
      <c r="D13" s="6">
        <v>0</v>
      </c>
      <c r="E13" s="6">
        <v>101060</v>
      </c>
      <c r="F13" s="6">
        <f t="shared" si="0"/>
        <v>101060</v>
      </c>
      <c r="G13" s="6">
        <v>101060</v>
      </c>
      <c r="H13" s="6">
        <v>101060</v>
      </c>
      <c r="I13" s="6">
        <f t="shared" si="1"/>
        <v>0</v>
      </c>
    </row>
    <row r="14" spans="1:9" x14ac:dyDescent="0.25">
      <c r="A14" s="12">
        <v>11</v>
      </c>
      <c r="B14">
        <v>270000</v>
      </c>
      <c r="C14" t="s">
        <v>59</v>
      </c>
      <c r="D14" s="6">
        <v>23010</v>
      </c>
      <c r="E14" s="6">
        <f>106228-17258</f>
        <v>88970</v>
      </c>
      <c r="F14" s="6">
        <f t="shared" si="0"/>
        <v>111980</v>
      </c>
      <c r="G14" s="6">
        <v>65580</v>
      </c>
      <c r="H14" s="6">
        <v>65580</v>
      </c>
      <c r="I14" s="6">
        <f t="shared" si="1"/>
        <v>46400</v>
      </c>
    </row>
    <row r="15" spans="1:9" s="11" customFormat="1" x14ac:dyDescent="0.25">
      <c r="A15" s="12">
        <v>12</v>
      </c>
      <c r="B15" s="11">
        <v>280000</v>
      </c>
      <c r="C15" s="11" t="s">
        <v>78</v>
      </c>
      <c r="D15" s="6">
        <v>0</v>
      </c>
      <c r="E15" s="6">
        <v>372</v>
      </c>
      <c r="F15" s="6">
        <f t="shared" si="0"/>
        <v>372</v>
      </c>
      <c r="G15" s="6">
        <v>372</v>
      </c>
      <c r="H15" s="6">
        <v>372</v>
      </c>
      <c r="I15" s="6">
        <f t="shared" si="1"/>
        <v>0</v>
      </c>
    </row>
    <row r="16" spans="1:9" x14ac:dyDescent="0.25">
      <c r="A16" s="12">
        <v>13</v>
      </c>
      <c r="B16">
        <v>290000</v>
      </c>
      <c r="C16" t="s">
        <v>60</v>
      </c>
      <c r="D16" s="6">
        <v>0</v>
      </c>
      <c r="E16" s="6">
        <v>190839</v>
      </c>
      <c r="F16" s="6">
        <f t="shared" si="0"/>
        <v>190839</v>
      </c>
      <c r="G16" s="6">
        <v>189238</v>
      </c>
      <c r="H16" s="6">
        <v>189238</v>
      </c>
      <c r="I16" s="6">
        <f t="shared" si="1"/>
        <v>1601</v>
      </c>
    </row>
    <row r="17" spans="1:9" x14ac:dyDescent="0.25">
      <c r="A17" s="12">
        <v>14</v>
      </c>
      <c r="B17">
        <v>310000</v>
      </c>
      <c r="C17" t="s">
        <v>61</v>
      </c>
      <c r="D17" s="6">
        <v>164799</v>
      </c>
      <c r="E17" s="6">
        <f>477740-149165</f>
        <v>328575</v>
      </c>
      <c r="F17" s="6">
        <f t="shared" si="0"/>
        <v>493374</v>
      </c>
      <c r="G17" s="6">
        <v>303335</v>
      </c>
      <c r="H17" s="6">
        <v>303335</v>
      </c>
      <c r="I17" s="6">
        <f t="shared" si="1"/>
        <v>190039</v>
      </c>
    </row>
    <row r="18" spans="1:9" x14ac:dyDescent="0.25">
      <c r="A18" s="12">
        <v>15</v>
      </c>
      <c r="B18">
        <v>320000</v>
      </c>
      <c r="C18" t="s">
        <v>62</v>
      </c>
      <c r="D18" s="6">
        <v>3614819</v>
      </c>
      <c r="E18" s="6">
        <f>320097-2700976</f>
        <v>-2380879</v>
      </c>
      <c r="F18" s="6">
        <f t="shared" si="0"/>
        <v>1233940</v>
      </c>
      <c r="G18" s="6">
        <v>662451</v>
      </c>
      <c r="H18" s="6">
        <v>662451</v>
      </c>
      <c r="I18" s="6">
        <f t="shared" si="1"/>
        <v>571489</v>
      </c>
    </row>
    <row r="19" spans="1:9" x14ac:dyDescent="0.25">
      <c r="A19" s="12">
        <v>16</v>
      </c>
      <c r="B19">
        <v>330000</v>
      </c>
      <c r="C19" t="s">
        <v>63</v>
      </c>
      <c r="D19" s="6">
        <v>20284313</v>
      </c>
      <c r="E19" s="6">
        <f>4071926-1629763</f>
        <v>2442163</v>
      </c>
      <c r="F19" s="6">
        <f t="shared" si="0"/>
        <v>22726476</v>
      </c>
      <c r="G19" s="6">
        <v>6686354</v>
      </c>
      <c r="H19" s="6">
        <v>6686354</v>
      </c>
      <c r="I19" s="6">
        <f t="shared" si="1"/>
        <v>16040122</v>
      </c>
    </row>
    <row r="20" spans="1:9" x14ac:dyDescent="0.25">
      <c r="A20" s="12">
        <v>17</v>
      </c>
      <c r="B20">
        <v>340000</v>
      </c>
      <c r="C20" t="s">
        <v>64</v>
      </c>
      <c r="D20" s="6">
        <v>53572</v>
      </c>
      <c r="E20" s="6">
        <f>36149-4228</f>
        <v>31921</v>
      </c>
      <c r="F20" s="6">
        <f t="shared" si="0"/>
        <v>85493</v>
      </c>
      <c r="G20" s="6">
        <v>83726</v>
      </c>
      <c r="H20" s="6">
        <v>83726</v>
      </c>
      <c r="I20" s="6">
        <f t="shared" si="1"/>
        <v>1767</v>
      </c>
    </row>
    <row r="21" spans="1:9" x14ac:dyDescent="0.25">
      <c r="A21" s="12">
        <v>18</v>
      </c>
      <c r="B21">
        <v>350000</v>
      </c>
      <c r="C21" t="s">
        <v>65</v>
      </c>
      <c r="D21" s="6">
        <v>44542</v>
      </c>
      <c r="E21" s="6">
        <f>305069-5343</f>
        <v>299726</v>
      </c>
      <c r="F21" s="6">
        <f t="shared" si="0"/>
        <v>344268</v>
      </c>
      <c r="G21" s="6">
        <v>310464</v>
      </c>
      <c r="H21" s="6">
        <v>310464</v>
      </c>
      <c r="I21" s="6">
        <f t="shared" si="1"/>
        <v>33804</v>
      </c>
    </row>
    <row r="22" spans="1:9" x14ac:dyDescent="0.25">
      <c r="A22" s="12">
        <v>19</v>
      </c>
      <c r="B22">
        <v>360000</v>
      </c>
      <c r="C22" t="s">
        <v>66</v>
      </c>
      <c r="D22" s="6">
        <v>914099</v>
      </c>
      <c r="E22" s="6">
        <f>486437-1031223</f>
        <v>-544786</v>
      </c>
      <c r="F22" s="6">
        <f t="shared" si="0"/>
        <v>369313</v>
      </c>
      <c r="G22" s="6">
        <v>329498</v>
      </c>
      <c r="H22" s="6">
        <v>329498</v>
      </c>
      <c r="I22" s="6">
        <f t="shared" si="1"/>
        <v>39815</v>
      </c>
    </row>
    <row r="23" spans="1:9" x14ac:dyDescent="0.25">
      <c r="A23" s="12">
        <v>20</v>
      </c>
      <c r="B23">
        <v>370000</v>
      </c>
      <c r="C23" t="s">
        <v>67</v>
      </c>
      <c r="D23" s="6">
        <v>755726</v>
      </c>
      <c r="E23" s="6">
        <f>624474-599335</f>
        <v>25139</v>
      </c>
      <c r="F23" s="6">
        <f t="shared" si="0"/>
        <v>780865</v>
      </c>
      <c r="G23" s="6">
        <v>587897</v>
      </c>
      <c r="H23" s="6">
        <v>587897</v>
      </c>
      <c r="I23" s="6">
        <f t="shared" si="1"/>
        <v>192968</v>
      </c>
    </row>
    <row r="24" spans="1:9" x14ac:dyDescent="0.25">
      <c r="A24" s="12">
        <v>21</v>
      </c>
      <c r="B24">
        <v>380000</v>
      </c>
      <c r="C24" t="s">
        <v>68</v>
      </c>
      <c r="D24" s="6">
        <v>595367</v>
      </c>
      <c r="E24" s="6">
        <f>14164-283044</f>
        <v>-268880</v>
      </c>
      <c r="F24" s="6">
        <f t="shared" si="0"/>
        <v>326487</v>
      </c>
      <c r="G24" s="6">
        <v>14164</v>
      </c>
      <c r="H24" s="6">
        <v>14164</v>
      </c>
      <c r="I24" s="6">
        <f t="shared" si="1"/>
        <v>312323</v>
      </c>
    </row>
    <row r="25" spans="1:9" x14ac:dyDescent="0.25">
      <c r="A25" s="12">
        <v>22</v>
      </c>
      <c r="B25">
        <v>390000</v>
      </c>
      <c r="C25" t="s">
        <v>69</v>
      </c>
      <c r="D25" s="6">
        <v>248409</v>
      </c>
      <c r="E25" s="6">
        <f>326286-291331</f>
        <v>34955</v>
      </c>
      <c r="F25" s="6">
        <f t="shared" si="0"/>
        <v>283364</v>
      </c>
      <c r="G25" s="6">
        <v>169366</v>
      </c>
      <c r="H25" s="6">
        <v>169366</v>
      </c>
      <c r="I25" s="6">
        <f t="shared" si="1"/>
        <v>113998</v>
      </c>
    </row>
    <row r="26" spans="1:9" x14ac:dyDescent="0.25">
      <c r="A26" s="12">
        <v>23</v>
      </c>
      <c r="B26">
        <v>440000</v>
      </c>
      <c r="C26" t="s">
        <v>70</v>
      </c>
      <c r="D26" s="6">
        <v>550000</v>
      </c>
      <c r="E26" s="6">
        <f>106972-158739</f>
        <v>-51767</v>
      </c>
      <c r="F26" s="6">
        <f t="shared" si="0"/>
        <v>498233</v>
      </c>
      <c r="G26" s="6">
        <v>121414</v>
      </c>
      <c r="H26" s="6">
        <v>121414</v>
      </c>
      <c r="I26" s="6">
        <f t="shared" si="1"/>
        <v>376819</v>
      </c>
    </row>
    <row r="27" spans="1:9" x14ac:dyDescent="0.25">
      <c r="A27" s="12">
        <v>24</v>
      </c>
      <c r="B27">
        <v>510000</v>
      </c>
      <c r="C27" t="s">
        <v>71</v>
      </c>
      <c r="D27" s="6">
        <v>1170345</v>
      </c>
      <c r="E27" s="6">
        <f>143761-1115467</f>
        <v>-971706</v>
      </c>
      <c r="F27" s="6">
        <f t="shared" si="0"/>
        <v>198639</v>
      </c>
      <c r="G27" s="6">
        <v>63182</v>
      </c>
      <c r="H27" s="6">
        <v>63182</v>
      </c>
      <c r="I27" s="6">
        <f t="shared" si="1"/>
        <v>135457</v>
      </c>
    </row>
    <row r="28" spans="1:9" x14ac:dyDescent="0.25">
      <c r="A28" s="12">
        <v>25</v>
      </c>
      <c r="B28">
        <v>520000</v>
      </c>
      <c r="C28" t="s">
        <v>72</v>
      </c>
      <c r="D28" s="6">
        <v>184139</v>
      </c>
      <c r="E28" s="6">
        <f>964104-303445</f>
        <v>660659</v>
      </c>
      <c r="F28" s="6">
        <f t="shared" si="0"/>
        <v>844798</v>
      </c>
      <c r="G28" s="6">
        <v>248612</v>
      </c>
      <c r="H28" s="6">
        <v>248612</v>
      </c>
      <c r="I28" s="6">
        <f t="shared" si="1"/>
        <v>596186</v>
      </c>
    </row>
    <row r="29" spans="1:9" s="12" customFormat="1" x14ac:dyDescent="0.25">
      <c r="A29" s="12">
        <v>26</v>
      </c>
      <c r="B29" s="12">
        <v>560000</v>
      </c>
      <c r="C29" s="12" t="s">
        <v>79</v>
      </c>
      <c r="D29" s="6">
        <v>0</v>
      </c>
      <c r="E29" s="6">
        <v>4663</v>
      </c>
      <c r="F29" s="6">
        <f t="shared" si="0"/>
        <v>4663</v>
      </c>
      <c r="G29" s="6">
        <v>4663</v>
      </c>
      <c r="H29" s="6">
        <v>4663</v>
      </c>
      <c r="I29" s="6">
        <f t="shared" si="1"/>
        <v>0</v>
      </c>
    </row>
    <row r="30" spans="1:9" x14ac:dyDescent="0.25">
      <c r="A30" s="12">
        <v>27</v>
      </c>
      <c r="B30">
        <v>590000</v>
      </c>
      <c r="C30" t="s">
        <v>73</v>
      </c>
      <c r="D30" s="6">
        <v>0</v>
      </c>
      <c r="E30" s="6">
        <v>6090</v>
      </c>
      <c r="F30" s="6">
        <f t="shared" si="0"/>
        <v>6090</v>
      </c>
      <c r="G30" s="6">
        <v>6090</v>
      </c>
      <c r="H30" s="6">
        <v>6090</v>
      </c>
      <c r="I30" s="6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Tabla_364932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Diaz</cp:lastModifiedBy>
  <dcterms:created xsi:type="dcterms:W3CDTF">2018-03-27T16:41:29Z</dcterms:created>
  <dcterms:modified xsi:type="dcterms:W3CDTF">2019-11-05T19:56:53Z</dcterms:modified>
</cp:coreProperties>
</file>