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21 PRESUPUESTO ASIGNADO\"/>
    </mc:Choice>
  </mc:AlternateContent>
  <xr:revisionPtr revIDLastSave="0" documentId="13_ncr:1_{1B765361-3230-497C-B88A-EE4F23985B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10" i="2"/>
  <c r="F11" i="2"/>
  <c r="I11" i="2" s="1"/>
  <c r="F13" i="2"/>
  <c r="F14" i="2"/>
  <c r="F15" i="2"/>
  <c r="I15" i="2" s="1"/>
  <c r="F16" i="2"/>
  <c r="F29" i="2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2" i="2"/>
  <c r="F12" i="2" s="1"/>
  <c r="E9" i="2"/>
  <c r="F9" i="2" s="1"/>
  <c r="E8" i="2"/>
  <c r="F8" i="2" s="1"/>
  <c r="E7" i="2"/>
  <c r="F7" i="2" s="1"/>
  <c r="E6" i="2"/>
  <c r="F6" i="2" s="1"/>
  <c r="E4" i="2"/>
  <c r="F4" i="2" s="1"/>
  <c r="I4" i="2" s="1"/>
  <c r="I29" i="2" l="1"/>
  <c r="I28" i="2"/>
  <c r="I27" i="2"/>
  <c r="I26" i="2"/>
  <c r="I25" i="2"/>
  <c r="I24" i="2"/>
  <c r="I23" i="2"/>
  <c r="I22" i="2"/>
  <c r="I21" i="2"/>
  <c r="I20" i="2"/>
  <c r="I19" i="2"/>
  <c r="I5" i="2"/>
  <c r="I6" i="2"/>
  <c r="I7" i="2"/>
  <c r="I8" i="2"/>
  <c r="I9" i="2"/>
  <c r="I10" i="2"/>
  <c r="I12" i="2"/>
  <c r="I13" i="2"/>
  <c r="I14" i="2"/>
  <c r="I16" i="2"/>
  <c r="I17" i="2"/>
  <c r="I18" i="2"/>
</calcChain>
</file>

<file path=xl/sharedStrings.xml><?xml version="1.0" encoding="utf-8"?>
<sst xmlns="http://schemas.openxmlformats.org/spreadsheetml/2006/main" count="164" uniqueCount="80">
  <si>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</si>
  <si>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</si>
  <si>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</si>
  <si>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</si>
  <si>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</si>
  <si>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</si>
  <si>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</si>
  <si>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</si>
  <si>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</si>
  <si>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</si>
  <si>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</si>
  <si>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</si>
  <si>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</si>
  <si>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</si>
  <si>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</si>
  <si>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</si>
  <si>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</si>
  <si>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</si>
  <si>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</si>
  <si>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</si>
  <si>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</si>
  <si>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</si>
  <si>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</si>
  <si>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</si>
  <si>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</si>
  <si>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</si>
  <si>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</si>
  <si>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</si>
  <si>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</si>
  <si>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</si>
  <si>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</si>
  <si>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</si>
  <si>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</si>
  <si>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</si>
  <si>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</si>
  <si>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</si>
  <si>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</si>
  <si>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</si>
  <si>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</si>
  <si>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</si>
  <si>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</si>
  <si>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</si>
  <si>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</si>
  <si>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</si>
  <si>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</si>
  <si>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</si>
  <si>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</si>
  <si>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</si>
  <si>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</si>
  <si>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</si>
  <si>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</si>
  <si>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</si>
  <si>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REMUNERCIONES AL PERSONAL DE CARÁCTER TRANSITORIO</t>
  </si>
  <si>
    <t>REMUNERACIONES ADICIONALES ESPECIALES</t>
  </si>
  <si>
    <t>SEGURIDAD SOCIAL</t>
  </si>
  <si>
    <t>MATERIALES DE ADMINISTRACION EMISION DE DOCUMENTOS Y ARTICULOS OFICIALES</t>
  </si>
  <si>
    <t>ALIMETOS Y UTENSILIOS</t>
  </si>
  <si>
    <t>MATERIALES Y ARTICULOS DE CONSTRUCCION Y DE REPARACION</t>
  </si>
  <si>
    <t>COMBUSTIBLES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</si>
  <si>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</si>
  <si>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</si>
  <si>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</si>
  <si>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</si>
  <si>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 CIENTIFICOS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</si>
  <si>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</si>
  <si>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</si>
  <si>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</si>
  <si>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</si>
  <si>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</si>
  <si>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</si>
  <si>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</si>
  <si>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</si>
  <si>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</si>
  <si>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ACTIVOS INTANGIBLES</t>
  </si>
  <si>
    <t>COORDINACIÓN ADMINISTRATIVA</t>
  </si>
  <si>
    <t>OTRAS PRESTACIONES SOCIALES ECONOMICAS</t>
  </si>
  <si>
    <t>MATERIAS PRIMAS Y MATERIALES DE PRODUCCION Y COMERCIALIZACION</t>
  </si>
  <si>
    <t>MATERIALES Y SUMINISTROS PARA SEGURIDAD</t>
  </si>
  <si>
    <t>Ninguna</t>
  </si>
  <si>
    <t>http://imac.gob.mx/contenidotr/20192/F21/CLASIFICACION%20POR%20OBJETO%20DEL%20GASTO%20CAPITULO%20Y%20CONCETO.pdf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</si>
</sst>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92/F21/CLASIFICACION%20POR%20OBJETO%20DEL%20GASTO%20CAPITULO%20Y%20CONCETO.pdf" TargetMode="External"/><Relationship Id="rId1" Type="http://schemas.openxmlformats.org/officeDocument/2006/relationships/hyperlink" Target="http://imac.gob.mx/contenidotr/20192/F21/CLASIFICACION%20POR%20OBJETO%20DEL%20GASTO%20CAPITULO%20Y%20CONCE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43466</v>
      </c>
      <c r="C8" s="5">
        <v>43830</v>
      </c>
      <c r="D8">
        <v>1</v>
      </c>
      <c r="E8" s="8" t="s">
        <v>79</v>
      </c>
      <c r="F8" t="s">
        <v>74</v>
      </c>
      <c r="G8" s="5">
        <v>43808</v>
      </c>
      <c r="H8" s="5">
        <v>43808</v>
      </c>
      <c r="I8" t="s">
        <v>78</v>
      </c>
    </row>
    <row r="9" spans="1:9" x14ac:dyDescent="0.25">
      <c r="A9" s="10">
        <v>2019</v>
      </c>
      <c r="B9" s="5">
        <v>43466</v>
      </c>
      <c r="C9" s="5">
        <v>43830</v>
      </c>
      <c r="D9" s="3">
        <v>2</v>
      </c>
      <c r="E9" s="8" t="s">
        <v>79</v>
      </c>
      <c r="F9" s="3" t="s">
        <v>74</v>
      </c>
      <c r="G9" s="5">
        <v>43808</v>
      </c>
      <c r="H9" s="5">
        <v>43808</v>
      </c>
      <c r="I9" s="13" t="s">
        <v>78</v>
      </c>
    </row>
    <row r="10" spans="1:9" x14ac:dyDescent="0.25">
      <c r="A10" s="10">
        <v>2019</v>
      </c>
      <c r="B10" s="5">
        <v>43466</v>
      </c>
      <c r="C10" s="5">
        <v>43830</v>
      </c>
      <c r="D10" s="3">
        <v>3</v>
      </c>
      <c r="E10" s="8" t="s">
        <v>79</v>
      </c>
      <c r="F10" s="3" t="s">
        <v>74</v>
      </c>
      <c r="G10" s="5">
        <v>43808</v>
      </c>
      <c r="H10" s="5">
        <v>43808</v>
      </c>
      <c r="I10" s="13" t="s">
        <v>78</v>
      </c>
    </row>
    <row r="11" spans="1:9" x14ac:dyDescent="0.25">
      <c r="A11" s="10">
        <v>2019</v>
      </c>
      <c r="B11" s="5">
        <v>43466</v>
      </c>
      <c r="C11" s="5">
        <v>43830</v>
      </c>
      <c r="D11" s="3">
        <v>4</v>
      </c>
      <c r="E11" s="8" t="s">
        <v>79</v>
      </c>
      <c r="F11" s="3" t="s">
        <v>74</v>
      </c>
      <c r="G11" s="5">
        <v>43808</v>
      </c>
      <c r="H11" s="5">
        <v>43808</v>
      </c>
      <c r="I11" s="13" t="s">
        <v>78</v>
      </c>
    </row>
    <row r="12" spans="1:9" x14ac:dyDescent="0.25">
      <c r="A12" s="10">
        <v>2019</v>
      </c>
      <c r="B12" s="5">
        <v>43466</v>
      </c>
      <c r="C12" s="5">
        <v>43830</v>
      </c>
      <c r="D12" s="3">
        <v>5</v>
      </c>
      <c r="E12" s="8" t="s">
        <v>79</v>
      </c>
      <c r="F12" s="3" t="s">
        <v>74</v>
      </c>
      <c r="G12" s="5">
        <v>43808</v>
      </c>
      <c r="H12" s="5">
        <v>43808</v>
      </c>
      <c r="I12" s="13" t="s">
        <v>78</v>
      </c>
    </row>
    <row r="13" spans="1:9" x14ac:dyDescent="0.25">
      <c r="A13" s="10">
        <v>2019</v>
      </c>
      <c r="B13" s="5">
        <v>43466</v>
      </c>
      <c r="C13" s="5">
        <v>43830</v>
      </c>
      <c r="D13" s="3">
        <v>6</v>
      </c>
      <c r="E13" s="8" t="s">
        <v>79</v>
      </c>
      <c r="F13" s="3" t="s">
        <v>74</v>
      </c>
      <c r="G13" s="5">
        <v>43808</v>
      </c>
      <c r="H13" s="5">
        <v>43808</v>
      </c>
      <c r="I13" s="13" t="s">
        <v>78</v>
      </c>
    </row>
    <row r="14" spans="1:9" x14ac:dyDescent="0.25">
      <c r="A14" s="10">
        <v>2019</v>
      </c>
      <c r="B14" s="5">
        <v>43466</v>
      </c>
      <c r="C14" s="5">
        <v>43830</v>
      </c>
      <c r="D14" s="9">
        <v>7</v>
      </c>
      <c r="E14" s="8" t="s">
        <v>79</v>
      </c>
      <c r="F14" s="3" t="s">
        <v>74</v>
      </c>
      <c r="G14" s="5">
        <v>43808</v>
      </c>
      <c r="H14" s="5">
        <v>43808</v>
      </c>
      <c r="I14" s="13" t="s">
        <v>78</v>
      </c>
    </row>
    <row r="15" spans="1:9" x14ac:dyDescent="0.25">
      <c r="A15" s="10">
        <v>2019</v>
      </c>
      <c r="B15" s="5">
        <v>43466</v>
      </c>
      <c r="C15" s="5">
        <v>43830</v>
      </c>
      <c r="D15" s="9">
        <v>8</v>
      </c>
      <c r="E15" s="8" t="s">
        <v>79</v>
      </c>
      <c r="F15" s="3" t="s">
        <v>74</v>
      </c>
      <c r="G15" s="5">
        <v>43808</v>
      </c>
      <c r="H15" s="5">
        <v>43808</v>
      </c>
      <c r="I15" s="13" t="s">
        <v>78</v>
      </c>
    </row>
    <row r="16" spans="1:9" x14ac:dyDescent="0.25">
      <c r="A16" s="10">
        <v>2019</v>
      </c>
      <c r="B16" s="5">
        <v>43466</v>
      </c>
      <c r="C16" s="5">
        <v>43830</v>
      </c>
      <c r="D16" s="9">
        <v>9</v>
      </c>
      <c r="E16" s="8" t="s">
        <v>79</v>
      </c>
      <c r="F16" s="3" t="s">
        <v>74</v>
      </c>
      <c r="G16" s="5">
        <v>43808</v>
      </c>
      <c r="H16" s="5">
        <v>43808</v>
      </c>
      <c r="I16" s="13" t="s">
        <v>78</v>
      </c>
    </row>
    <row r="17" spans="1:9" x14ac:dyDescent="0.25">
      <c r="A17" s="10">
        <v>2019</v>
      </c>
      <c r="B17" s="5">
        <v>43466</v>
      </c>
      <c r="C17" s="5">
        <v>43830</v>
      </c>
      <c r="D17" s="9">
        <v>10</v>
      </c>
      <c r="E17" s="8" t="s">
        <v>79</v>
      </c>
      <c r="F17" s="3" t="s">
        <v>74</v>
      </c>
      <c r="G17" s="5">
        <v>43808</v>
      </c>
      <c r="H17" s="5">
        <v>43808</v>
      </c>
      <c r="I17" s="13" t="s">
        <v>78</v>
      </c>
    </row>
    <row r="18" spans="1:9" x14ac:dyDescent="0.25">
      <c r="A18" s="10">
        <v>2019</v>
      </c>
      <c r="B18" s="5">
        <v>43466</v>
      </c>
      <c r="C18" s="5">
        <v>43830</v>
      </c>
      <c r="D18" s="9">
        <v>11</v>
      </c>
      <c r="E18" s="8" t="s">
        <v>79</v>
      </c>
      <c r="F18" s="3" t="s">
        <v>74</v>
      </c>
      <c r="G18" s="5">
        <v>43808</v>
      </c>
      <c r="H18" s="5">
        <v>43808</v>
      </c>
      <c r="I18" s="13" t="s">
        <v>78</v>
      </c>
    </row>
    <row r="19" spans="1:9" x14ac:dyDescent="0.25">
      <c r="A19" s="10">
        <v>2019</v>
      </c>
      <c r="B19" s="5">
        <v>43466</v>
      </c>
      <c r="C19" s="5">
        <v>43830</v>
      </c>
      <c r="D19" s="9">
        <v>12</v>
      </c>
      <c r="E19" s="8" t="s">
        <v>79</v>
      </c>
      <c r="F19" s="3" t="s">
        <v>74</v>
      </c>
      <c r="G19" s="5">
        <v>43808</v>
      </c>
      <c r="H19" s="5">
        <v>43808</v>
      </c>
      <c r="I19" s="13" t="s">
        <v>78</v>
      </c>
    </row>
    <row r="20" spans="1:9" x14ac:dyDescent="0.25">
      <c r="A20" s="10">
        <v>2019</v>
      </c>
      <c r="B20" s="5">
        <v>43466</v>
      </c>
      <c r="C20" s="5">
        <v>43830</v>
      </c>
      <c r="D20" s="9">
        <v>13</v>
      </c>
      <c r="E20" s="8" t="s">
        <v>79</v>
      </c>
      <c r="F20" s="3" t="s">
        <v>74</v>
      </c>
      <c r="G20" s="5">
        <v>43808</v>
      </c>
      <c r="H20" s="5">
        <v>43808</v>
      </c>
      <c r="I20" s="13" t="s">
        <v>78</v>
      </c>
    </row>
    <row r="21" spans="1:9" s="9" customFormat="1" x14ac:dyDescent="0.25">
      <c r="A21" s="10">
        <v>2019</v>
      </c>
      <c r="B21" s="5">
        <v>43466</v>
      </c>
      <c r="C21" s="5">
        <v>43830</v>
      </c>
      <c r="D21" s="9">
        <v>14</v>
      </c>
      <c r="E21" s="8" t="s">
        <v>79</v>
      </c>
      <c r="F21" s="9" t="s">
        <v>74</v>
      </c>
      <c r="G21" s="5">
        <v>43808</v>
      </c>
      <c r="H21" s="5">
        <v>43808</v>
      </c>
      <c r="I21" s="13" t="s">
        <v>78</v>
      </c>
    </row>
    <row r="22" spans="1:9" x14ac:dyDescent="0.25">
      <c r="A22" s="10">
        <v>2019</v>
      </c>
      <c r="B22" s="5">
        <v>43466</v>
      </c>
      <c r="C22" s="5">
        <v>43830</v>
      </c>
      <c r="D22" s="9">
        <v>15</v>
      </c>
      <c r="E22" s="8" t="s">
        <v>79</v>
      </c>
      <c r="F22" s="3" t="s">
        <v>74</v>
      </c>
      <c r="G22" s="5">
        <v>43808</v>
      </c>
      <c r="H22" s="5">
        <v>43808</v>
      </c>
      <c r="I22" s="13" t="s">
        <v>78</v>
      </c>
    </row>
    <row r="23" spans="1:9" x14ac:dyDescent="0.25">
      <c r="A23" s="10">
        <v>2019</v>
      </c>
      <c r="B23" s="5">
        <v>43466</v>
      </c>
      <c r="C23" s="5">
        <v>43830</v>
      </c>
      <c r="D23" s="9">
        <v>16</v>
      </c>
      <c r="E23" s="8" t="s">
        <v>79</v>
      </c>
      <c r="F23" s="3" t="s">
        <v>74</v>
      </c>
      <c r="G23" s="5">
        <v>43808</v>
      </c>
      <c r="H23" s="5">
        <v>43808</v>
      </c>
      <c r="I23" s="13" t="s">
        <v>78</v>
      </c>
    </row>
    <row r="24" spans="1:9" x14ac:dyDescent="0.25">
      <c r="A24" s="10">
        <v>2019</v>
      </c>
      <c r="B24" s="5">
        <v>43466</v>
      </c>
      <c r="C24" s="5">
        <v>43830</v>
      </c>
      <c r="D24" s="9">
        <v>17</v>
      </c>
      <c r="E24" s="8" t="s">
        <v>79</v>
      </c>
      <c r="F24" s="3" t="s">
        <v>74</v>
      </c>
      <c r="G24" s="5">
        <v>43808</v>
      </c>
      <c r="H24" s="5">
        <v>43808</v>
      </c>
      <c r="I24" s="13" t="s">
        <v>78</v>
      </c>
    </row>
    <row r="25" spans="1:9" x14ac:dyDescent="0.25">
      <c r="A25" s="10">
        <v>2019</v>
      </c>
      <c r="B25" s="5">
        <v>43466</v>
      </c>
      <c r="C25" s="5">
        <v>43830</v>
      </c>
      <c r="D25" s="9">
        <v>18</v>
      </c>
      <c r="E25" s="8" t="s">
        <v>79</v>
      </c>
      <c r="F25" s="3" t="s">
        <v>74</v>
      </c>
      <c r="G25" s="5">
        <v>43808</v>
      </c>
      <c r="H25" s="5">
        <v>43808</v>
      </c>
      <c r="I25" s="13" t="s">
        <v>78</v>
      </c>
    </row>
    <row r="26" spans="1:9" x14ac:dyDescent="0.25">
      <c r="A26" s="10">
        <v>2019</v>
      </c>
      <c r="B26" s="5">
        <v>43466</v>
      </c>
      <c r="C26" s="5">
        <v>43830</v>
      </c>
      <c r="D26" s="9">
        <v>19</v>
      </c>
      <c r="E26" s="8" t="s">
        <v>79</v>
      </c>
      <c r="F26" s="3" t="s">
        <v>74</v>
      </c>
      <c r="G26" s="5">
        <v>43808</v>
      </c>
      <c r="H26" s="5">
        <v>43808</v>
      </c>
      <c r="I26" s="13" t="s">
        <v>78</v>
      </c>
    </row>
    <row r="27" spans="1:9" x14ac:dyDescent="0.25">
      <c r="A27" s="10">
        <v>2019</v>
      </c>
      <c r="B27" s="5">
        <v>43466</v>
      </c>
      <c r="C27" s="5">
        <v>43830</v>
      </c>
      <c r="D27" s="9">
        <v>20</v>
      </c>
      <c r="E27" s="8" t="s">
        <v>79</v>
      </c>
      <c r="F27" s="3" t="s">
        <v>74</v>
      </c>
      <c r="G27" s="5">
        <v>43808</v>
      </c>
      <c r="H27" s="5">
        <v>43808</v>
      </c>
      <c r="I27" s="13" t="s">
        <v>78</v>
      </c>
    </row>
    <row r="28" spans="1:9" x14ac:dyDescent="0.25">
      <c r="A28" s="10">
        <v>2019</v>
      </c>
      <c r="B28" s="5">
        <v>43466</v>
      </c>
      <c r="C28" s="5">
        <v>43830</v>
      </c>
      <c r="D28" s="9">
        <v>21</v>
      </c>
      <c r="E28" s="8" t="s">
        <v>79</v>
      </c>
      <c r="F28" s="3" t="s">
        <v>74</v>
      </c>
      <c r="G28" s="5">
        <v>43808</v>
      </c>
      <c r="H28" s="5">
        <v>43808</v>
      </c>
      <c r="I28" s="13" t="s">
        <v>78</v>
      </c>
    </row>
    <row r="29" spans="1:9" x14ac:dyDescent="0.25">
      <c r="A29" s="10">
        <v>2019</v>
      </c>
      <c r="B29" s="5">
        <v>43466</v>
      </c>
      <c r="C29" s="5">
        <v>43830</v>
      </c>
      <c r="D29" s="9">
        <v>22</v>
      </c>
      <c r="E29" s="8" t="s">
        <v>79</v>
      </c>
      <c r="F29" s="3" t="s">
        <v>74</v>
      </c>
      <c r="G29" s="5">
        <v>43808</v>
      </c>
      <c r="H29" s="5">
        <v>43808</v>
      </c>
      <c r="I29" s="13" t="s">
        <v>78</v>
      </c>
    </row>
    <row r="30" spans="1:9" x14ac:dyDescent="0.25">
      <c r="A30" s="10">
        <v>2019</v>
      </c>
      <c r="B30" s="5">
        <v>43466</v>
      </c>
      <c r="C30" s="5">
        <v>43830</v>
      </c>
      <c r="D30" s="9">
        <v>23</v>
      </c>
      <c r="E30" s="8" t="s">
        <v>79</v>
      </c>
      <c r="F30" s="3" t="s">
        <v>74</v>
      </c>
      <c r="G30" s="5">
        <v>43808</v>
      </c>
      <c r="H30" s="5">
        <v>43808</v>
      </c>
      <c r="I30" s="13" t="s">
        <v>78</v>
      </c>
    </row>
    <row r="31" spans="1:9" x14ac:dyDescent="0.25">
      <c r="A31" s="10">
        <v>2019</v>
      </c>
      <c r="B31" s="5">
        <v>43466</v>
      </c>
      <c r="C31" s="5">
        <v>43830</v>
      </c>
      <c r="D31" s="9">
        <v>24</v>
      </c>
      <c r="E31" s="8" t="s">
        <v>79</v>
      </c>
      <c r="F31" s="3" t="s">
        <v>74</v>
      </c>
      <c r="G31" s="5">
        <v>43808</v>
      </c>
      <c r="H31" s="5">
        <v>43808</v>
      </c>
      <c r="I31" s="13" t="s">
        <v>78</v>
      </c>
    </row>
    <row r="32" spans="1:9" x14ac:dyDescent="0.25">
      <c r="A32" s="10">
        <v>2019</v>
      </c>
      <c r="B32" s="5">
        <v>43466</v>
      </c>
      <c r="C32" s="5">
        <v>43830</v>
      </c>
      <c r="D32" s="9">
        <v>25</v>
      </c>
      <c r="E32" s="8" t="s">
        <v>79</v>
      </c>
      <c r="F32" s="3" t="s">
        <v>74</v>
      </c>
      <c r="G32" s="5">
        <v>43808</v>
      </c>
      <c r="H32" s="5">
        <v>43808</v>
      </c>
      <c r="I32" s="13" t="s">
        <v>78</v>
      </c>
    </row>
    <row r="33" spans="1:9" x14ac:dyDescent="0.25">
      <c r="A33" s="10">
        <v>2019</v>
      </c>
      <c r="B33" s="5">
        <v>43466</v>
      </c>
      <c r="C33" s="5">
        <v>43830</v>
      </c>
      <c r="D33" s="9">
        <v>26</v>
      </c>
      <c r="E33" s="8" t="s">
        <v>79</v>
      </c>
      <c r="F33" s="4" t="s">
        <v>74</v>
      </c>
      <c r="G33" s="5">
        <v>43808</v>
      </c>
      <c r="H33" s="5">
        <v>43808</v>
      </c>
      <c r="I33" s="13" t="s">
        <v>78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imac.gob.mx/contenidotr/20192/F21/CLASIFICACION POR OBJETO DEL GASTO CAPITULO Y CONCETO.pdf" xr:uid="{00000000-0004-0000-0000-000000000000}"/>
    <hyperlink ref="E9:E33" r:id="rId2" display="http://imac.gob.mx/contenidotr/20192/F21/CLASIFICACION POR OBJETO DEL GASTO CAPITULO Y CONCET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3" workbookViewId="0">
      <pane ySplit="1" topLeftCell="A8" activePane="bottomLeft" state="frozen"/>
      <selection activeCell="A3" sqref="A3"/>
      <selection pane="bottomLeft"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77.42578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3" style="6" bestFit="1" customWidth="1"/>
    <col min="8" max="8" width="12.7109375" style="6" bestFit="1" customWidth="1"/>
    <col min="9" max="9" width="14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110000</v>
      </c>
      <c r="C4" t="s">
        <v>51</v>
      </c>
      <c r="D4" s="6">
        <v>8978398</v>
      </c>
      <c r="E4" s="6">
        <f>213000-19767</f>
        <v>193233</v>
      </c>
      <c r="F4" s="6">
        <f>D4+E4</f>
        <v>9171631</v>
      </c>
      <c r="G4" s="6">
        <v>4249412</v>
      </c>
      <c r="H4" s="6">
        <v>4249412</v>
      </c>
      <c r="I4" s="6">
        <f>F4-H4</f>
        <v>4922219</v>
      </c>
    </row>
    <row r="5" spans="1:9" x14ac:dyDescent="0.25">
      <c r="A5">
        <v>2</v>
      </c>
      <c r="B5">
        <v>120000</v>
      </c>
      <c r="C5" t="s">
        <v>52</v>
      </c>
      <c r="D5" s="6">
        <v>6394674</v>
      </c>
      <c r="E5" s="6">
        <v>-681544</v>
      </c>
      <c r="F5" s="6">
        <f t="shared" ref="F5:F29" si="0">D5+E5</f>
        <v>5713130</v>
      </c>
      <c r="G5" s="6">
        <v>4047130</v>
      </c>
      <c r="H5" s="6">
        <v>4047130</v>
      </c>
      <c r="I5" s="6">
        <f t="shared" ref="I5:I29" si="1">F5-H5</f>
        <v>1666000</v>
      </c>
    </row>
    <row r="6" spans="1:9" x14ac:dyDescent="0.25">
      <c r="A6">
        <v>3</v>
      </c>
      <c r="B6">
        <v>130000</v>
      </c>
      <c r="C6" t="s">
        <v>53</v>
      </c>
      <c r="D6" s="6">
        <v>4998994</v>
      </c>
      <c r="E6" s="6">
        <f>280645-37633</f>
        <v>243012</v>
      </c>
      <c r="F6" s="6">
        <f t="shared" si="0"/>
        <v>5242006</v>
      </c>
      <c r="G6" s="6">
        <v>1844381</v>
      </c>
      <c r="H6" s="6">
        <v>1844381</v>
      </c>
      <c r="I6" s="6">
        <f t="shared" si="1"/>
        <v>3397625</v>
      </c>
    </row>
    <row r="7" spans="1:9" x14ac:dyDescent="0.25">
      <c r="A7" s="11">
        <v>4</v>
      </c>
      <c r="B7">
        <v>140000</v>
      </c>
      <c r="C7" t="s">
        <v>54</v>
      </c>
      <c r="D7" s="6">
        <v>2621779</v>
      </c>
      <c r="E7" s="6">
        <f>22000-63000</f>
        <v>-41000</v>
      </c>
      <c r="F7" s="6">
        <f t="shared" si="0"/>
        <v>2580779</v>
      </c>
      <c r="G7" s="6">
        <v>1034650</v>
      </c>
      <c r="H7" s="6">
        <v>1034650</v>
      </c>
      <c r="I7" s="6">
        <f t="shared" si="1"/>
        <v>1546129</v>
      </c>
    </row>
    <row r="8" spans="1:9" x14ac:dyDescent="0.25">
      <c r="A8" s="12">
        <v>5</v>
      </c>
      <c r="B8">
        <v>150000</v>
      </c>
      <c r="C8" t="s">
        <v>75</v>
      </c>
      <c r="D8" s="6">
        <v>5473978</v>
      </c>
      <c r="E8" s="6">
        <f>293588-22469</f>
        <v>271119</v>
      </c>
      <c r="F8" s="6">
        <f t="shared" si="0"/>
        <v>5745097</v>
      </c>
      <c r="G8" s="6">
        <v>2428586</v>
      </c>
      <c r="H8" s="6">
        <v>2428586</v>
      </c>
      <c r="I8" s="6">
        <f t="shared" si="1"/>
        <v>3316511</v>
      </c>
    </row>
    <row r="9" spans="1:9" x14ac:dyDescent="0.25">
      <c r="A9" s="12">
        <v>6</v>
      </c>
      <c r="B9">
        <v>210000</v>
      </c>
      <c r="C9" t="s">
        <v>55</v>
      </c>
      <c r="D9" s="6">
        <v>1454350</v>
      </c>
      <c r="E9" s="6">
        <f>127189-164729</f>
        <v>-37540</v>
      </c>
      <c r="F9" s="6">
        <f t="shared" si="0"/>
        <v>1416810</v>
      </c>
      <c r="G9" s="6">
        <v>324524</v>
      </c>
      <c r="H9" s="6">
        <v>324524</v>
      </c>
      <c r="I9" s="6">
        <f t="shared" si="1"/>
        <v>1092286</v>
      </c>
    </row>
    <row r="10" spans="1:9" x14ac:dyDescent="0.25">
      <c r="A10" s="12">
        <v>7</v>
      </c>
      <c r="B10">
        <v>220000</v>
      </c>
      <c r="C10" t="s">
        <v>56</v>
      </c>
      <c r="D10" s="6">
        <v>37422</v>
      </c>
      <c r="E10" s="6">
        <v>11411</v>
      </c>
      <c r="F10" s="6">
        <f t="shared" si="0"/>
        <v>48833</v>
      </c>
      <c r="G10" s="6">
        <v>36829</v>
      </c>
      <c r="H10" s="6">
        <v>36829</v>
      </c>
      <c r="I10" s="6">
        <f t="shared" si="1"/>
        <v>12004</v>
      </c>
    </row>
    <row r="11" spans="1:9" s="10" customFormat="1" x14ac:dyDescent="0.25">
      <c r="A11" s="12">
        <v>8</v>
      </c>
      <c r="B11" s="10">
        <v>230000</v>
      </c>
      <c r="C11" s="10" t="s">
        <v>76</v>
      </c>
      <c r="D11" s="6">
        <v>152560</v>
      </c>
      <c r="E11" s="6">
        <v>-79964</v>
      </c>
      <c r="F11" s="6">
        <f t="shared" si="0"/>
        <v>72596</v>
      </c>
      <c r="G11" s="6">
        <v>0</v>
      </c>
      <c r="H11" s="6">
        <v>0</v>
      </c>
      <c r="I11" s="6">
        <f t="shared" si="1"/>
        <v>72596</v>
      </c>
    </row>
    <row r="12" spans="1:9" x14ac:dyDescent="0.25">
      <c r="A12" s="12">
        <v>9</v>
      </c>
      <c r="B12">
        <v>240000</v>
      </c>
      <c r="C12" t="s">
        <v>57</v>
      </c>
      <c r="D12" s="6">
        <v>535824</v>
      </c>
      <c r="E12" s="6">
        <f>2201-493707</f>
        <v>-491506</v>
      </c>
      <c r="F12" s="6">
        <f t="shared" si="0"/>
        <v>44318</v>
      </c>
      <c r="G12" s="6">
        <v>2201</v>
      </c>
      <c r="H12" s="6">
        <v>2201</v>
      </c>
      <c r="I12" s="6">
        <f t="shared" si="1"/>
        <v>42117</v>
      </c>
    </row>
    <row r="13" spans="1:9" x14ac:dyDescent="0.25">
      <c r="A13" s="12">
        <v>10</v>
      </c>
      <c r="B13">
        <v>260000</v>
      </c>
      <c r="C13" t="s">
        <v>58</v>
      </c>
      <c r="D13" s="6">
        <v>0</v>
      </c>
      <c r="E13" s="6">
        <v>87185</v>
      </c>
      <c r="F13" s="6">
        <f t="shared" si="0"/>
        <v>87185</v>
      </c>
      <c r="G13" s="6">
        <v>80028</v>
      </c>
      <c r="H13" s="6">
        <v>80028</v>
      </c>
      <c r="I13" s="6">
        <f t="shared" si="1"/>
        <v>7157</v>
      </c>
    </row>
    <row r="14" spans="1:9" x14ac:dyDescent="0.25">
      <c r="A14" s="12">
        <v>11</v>
      </c>
      <c r="B14">
        <v>270000</v>
      </c>
      <c r="C14" t="s">
        <v>59</v>
      </c>
      <c r="D14" s="6">
        <v>23010</v>
      </c>
      <c r="E14" s="6">
        <v>93066</v>
      </c>
      <c r="F14" s="6">
        <f t="shared" si="0"/>
        <v>116076</v>
      </c>
      <c r="G14" s="6">
        <v>52418</v>
      </c>
      <c r="H14" s="6">
        <v>52418</v>
      </c>
      <c r="I14" s="6">
        <f t="shared" si="1"/>
        <v>63658</v>
      </c>
    </row>
    <row r="15" spans="1:9" s="12" customFormat="1" x14ac:dyDescent="0.25">
      <c r="A15" s="12">
        <v>12</v>
      </c>
      <c r="B15" s="12">
        <v>280000</v>
      </c>
      <c r="C15" s="12" t="s">
        <v>77</v>
      </c>
      <c r="D15" s="6">
        <v>0</v>
      </c>
      <c r="E15" s="6">
        <v>372</v>
      </c>
      <c r="F15" s="6">
        <f t="shared" si="0"/>
        <v>372</v>
      </c>
      <c r="G15" s="6">
        <v>372</v>
      </c>
      <c r="H15" s="6">
        <v>372</v>
      </c>
      <c r="I15" s="6">
        <f t="shared" si="1"/>
        <v>0</v>
      </c>
    </row>
    <row r="16" spans="1:9" x14ac:dyDescent="0.25">
      <c r="A16" s="12">
        <v>13</v>
      </c>
      <c r="B16">
        <v>290000</v>
      </c>
      <c r="C16" t="s">
        <v>60</v>
      </c>
      <c r="D16" s="6">
        <v>0</v>
      </c>
      <c r="E16" s="6">
        <v>137376</v>
      </c>
      <c r="F16" s="6">
        <f t="shared" si="0"/>
        <v>137376</v>
      </c>
      <c r="G16" s="6">
        <v>137376</v>
      </c>
      <c r="H16" s="6">
        <v>137376</v>
      </c>
      <c r="I16" s="6">
        <f t="shared" si="1"/>
        <v>0</v>
      </c>
    </row>
    <row r="17" spans="1:9" x14ac:dyDescent="0.25">
      <c r="A17" s="12">
        <v>14</v>
      </c>
      <c r="B17">
        <v>310000</v>
      </c>
      <c r="C17" t="s">
        <v>61</v>
      </c>
      <c r="D17" s="6">
        <v>164799</v>
      </c>
      <c r="E17" s="6">
        <f>246028-94793</f>
        <v>151235</v>
      </c>
      <c r="F17" s="6">
        <f t="shared" si="0"/>
        <v>316034</v>
      </c>
      <c r="G17" s="6">
        <v>198878</v>
      </c>
      <c r="H17" s="6">
        <v>198878</v>
      </c>
      <c r="I17" s="6">
        <f t="shared" si="1"/>
        <v>117156</v>
      </c>
    </row>
    <row r="18" spans="1:9" x14ac:dyDescent="0.25">
      <c r="A18" s="12">
        <v>15</v>
      </c>
      <c r="B18">
        <v>320000</v>
      </c>
      <c r="C18" t="s">
        <v>62</v>
      </c>
      <c r="D18" s="6">
        <v>3614819</v>
      </c>
      <c r="E18" s="6">
        <f>202377-1994679</f>
        <v>-1792302</v>
      </c>
      <c r="F18" s="6">
        <f t="shared" si="0"/>
        <v>1822517</v>
      </c>
      <c r="G18" s="6">
        <v>561458</v>
      </c>
      <c r="H18" s="6">
        <v>561458</v>
      </c>
      <c r="I18" s="6">
        <f t="shared" si="1"/>
        <v>1261059</v>
      </c>
    </row>
    <row r="19" spans="1:9" x14ac:dyDescent="0.25">
      <c r="A19" s="12">
        <v>16</v>
      </c>
      <c r="B19">
        <v>330000</v>
      </c>
      <c r="C19" t="s">
        <v>63</v>
      </c>
      <c r="D19" s="6">
        <v>20284313</v>
      </c>
      <c r="E19" s="6">
        <f>3601373-972429</f>
        <v>2628944</v>
      </c>
      <c r="F19" s="6">
        <f t="shared" si="0"/>
        <v>22913257</v>
      </c>
      <c r="G19" s="6">
        <v>5567419</v>
      </c>
      <c r="H19" s="6">
        <v>5567419</v>
      </c>
      <c r="I19" s="6">
        <f t="shared" si="1"/>
        <v>17345838</v>
      </c>
    </row>
    <row r="20" spans="1:9" x14ac:dyDescent="0.25">
      <c r="A20" s="12">
        <v>17</v>
      </c>
      <c r="B20">
        <v>340000</v>
      </c>
      <c r="C20" t="s">
        <v>64</v>
      </c>
      <c r="D20" s="6">
        <v>53572</v>
      </c>
      <c r="E20" s="6">
        <f>22839-1001</f>
        <v>21838</v>
      </c>
      <c r="F20" s="6">
        <f t="shared" si="0"/>
        <v>75410</v>
      </c>
      <c r="G20" s="6">
        <v>70007</v>
      </c>
      <c r="H20" s="6">
        <v>70007</v>
      </c>
      <c r="I20" s="6">
        <f t="shared" si="1"/>
        <v>5403</v>
      </c>
    </row>
    <row r="21" spans="1:9" x14ac:dyDescent="0.25">
      <c r="A21" s="12">
        <v>18</v>
      </c>
      <c r="B21">
        <v>350000</v>
      </c>
      <c r="C21" t="s">
        <v>65</v>
      </c>
      <c r="D21" s="6">
        <v>44542</v>
      </c>
      <c r="E21" s="6">
        <f>245845-4415</f>
        <v>241430</v>
      </c>
      <c r="F21" s="6">
        <f t="shared" si="0"/>
        <v>285972</v>
      </c>
      <c r="G21" s="6">
        <v>251151</v>
      </c>
      <c r="H21" s="6">
        <v>251151</v>
      </c>
      <c r="I21" s="6">
        <f t="shared" si="1"/>
        <v>34821</v>
      </c>
    </row>
    <row r="22" spans="1:9" x14ac:dyDescent="0.25">
      <c r="A22" s="12">
        <v>19</v>
      </c>
      <c r="B22">
        <v>360000</v>
      </c>
      <c r="C22" t="s">
        <v>66</v>
      </c>
      <c r="D22" s="6">
        <v>914099</v>
      </c>
      <c r="E22" s="6">
        <f>222203-700760</f>
        <v>-478557</v>
      </c>
      <c r="F22" s="6">
        <f t="shared" si="0"/>
        <v>435542</v>
      </c>
      <c r="G22" s="6">
        <v>211178</v>
      </c>
      <c r="H22" s="6">
        <v>211178</v>
      </c>
      <c r="I22" s="6">
        <f t="shared" si="1"/>
        <v>224364</v>
      </c>
    </row>
    <row r="23" spans="1:9" x14ac:dyDescent="0.25">
      <c r="A23" s="12">
        <v>20</v>
      </c>
      <c r="B23">
        <v>370000</v>
      </c>
      <c r="C23" t="s">
        <v>67</v>
      </c>
      <c r="D23" s="6">
        <v>755726</v>
      </c>
      <c r="E23" s="6">
        <f>195248-265172</f>
        <v>-69924</v>
      </c>
      <c r="F23" s="6">
        <f t="shared" si="0"/>
        <v>685802</v>
      </c>
      <c r="G23" s="6">
        <v>157063</v>
      </c>
      <c r="H23" s="6">
        <v>157063</v>
      </c>
      <c r="I23" s="6">
        <f t="shared" si="1"/>
        <v>528739</v>
      </c>
    </row>
    <row r="24" spans="1:9" x14ac:dyDescent="0.25">
      <c r="A24" s="12">
        <v>21</v>
      </c>
      <c r="B24">
        <v>380000</v>
      </c>
      <c r="C24" t="s">
        <v>68</v>
      </c>
      <c r="D24" s="6">
        <v>595367</v>
      </c>
      <c r="E24" s="6">
        <f>14164-33755</f>
        <v>-19591</v>
      </c>
      <c r="F24" s="6">
        <f t="shared" si="0"/>
        <v>575776</v>
      </c>
      <c r="G24" s="6">
        <v>14164</v>
      </c>
      <c r="H24" s="6">
        <v>14164</v>
      </c>
      <c r="I24" s="6">
        <f t="shared" si="1"/>
        <v>561612</v>
      </c>
    </row>
    <row r="25" spans="1:9" x14ac:dyDescent="0.25">
      <c r="A25" s="12">
        <v>22</v>
      </c>
      <c r="B25">
        <v>390000</v>
      </c>
      <c r="C25" t="s">
        <v>69</v>
      </c>
      <c r="D25" s="6">
        <v>248409</v>
      </c>
      <c r="E25" s="6">
        <f>26093-158192</f>
        <v>-132099</v>
      </c>
      <c r="F25" s="6">
        <f t="shared" si="0"/>
        <v>116310</v>
      </c>
      <c r="G25" s="6">
        <v>105002</v>
      </c>
      <c r="H25" s="6">
        <v>105002</v>
      </c>
      <c r="I25" s="6">
        <f t="shared" si="1"/>
        <v>11308</v>
      </c>
    </row>
    <row r="26" spans="1:9" x14ac:dyDescent="0.25">
      <c r="A26" s="12">
        <v>23</v>
      </c>
      <c r="B26">
        <v>440000</v>
      </c>
      <c r="C26" t="s">
        <v>70</v>
      </c>
      <c r="D26" s="6">
        <v>550000</v>
      </c>
      <c r="E26" s="6">
        <f>73842-93843</f>
        <v>-20001</v>
      </c>
      <c r="F26" s="6">
        <f t="shared" si="0"/>
        <v>529999</v>
      </c>
      <c r="G26" s="6">
        <v>88284</v>
      </c>
      <c r="H26" s="6">
        <v>88284</v>
      </c>
      <c r="I26" s="6">
        <f t="shared" si="1"/>
        <v>441715</v>
      </c>
    </row>
    <row r="27" spans="1:9" x14ac:dyDescent="0.25">
      <c r="A27" s="12">
        <v>24</v>
      </c>
      <c r="B27">
        <v>510000</v>
      </c>
      <c r="C27" t="s">
        <v>71</v>
      </c>
      <c r="D27" s="6">
        <v>1170345</v>
      </c>
      <c r="E27" s="6">
        <f>23356-858120</f>
        <v>-834764</v>
      </c>
      <c r="F27" s="6">
        <f t="shared" si="0"/>
        <v>335581</v>
      </c>
      <c r="G27" s="6">
        <v>47234</v>
      </c>
      <c r="H27" s="6">
        <v>47234</v>
      </c>
      <c r="I27" s="6">
        <f t="shared" si="1"/>
        <v>288347</v>
      </c>
    </row>
    <row r="28" spans="1:9" x14ac:dyDescent="0.25">
      <c r="A28" s="12">
        <v>25</v>
      </c>
      <c r="B28">
        <v>520000</v>
      </c>
      <c r="C28" t="s">
        <v>72</v>
      </c>
      <c r="D28" s="6">
        <v>184139</v>
      </c>
      <c r="E28" s="6">
        <f>850000-247889</f>
        <v>602111</v>
      </c>
      <c r="F28" s="6">
        <f t="shared" si="0"/>
        <v>786250</v>
      </c>
      <c r="G28" s="6">
        <v>141515</v>
      </c>
      <c r="H28" s="6">
        <v>141515</v>
      </c>
      <c r="I28" s="6">
        <f t="shared" si="1"/>
        <v>644735</v>
      </c>
    </row>
    <row r="29" spans="1:9" x14ac:dyDescent="0.25">
      <c r="A29" s="12">
        <v>26</v>
      </c>
      <c r="B29">
        <v>590000</v>
      </c>
      <c r="C29" t="s">
        <v>73</v>
      </c>
      <c r="D29" s="6">
        <v>0</v>
      </c>
      <c r="E29" s="6">
        <v>6090</v>
      </c>
      <c r="F29" s="6">
        <f t="shared" si="0"/>
        <v>6090</v>
      </c>
      <c r="G29" s="6">
        <v>6090</v>
      </c>
      <c r="H29" s="6">
        <v>6090</v>
      </c>
      <c r="I29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2018-03-27T16:41:29Z</dcterms:created>
  <dcterms:modified xsi:type="dcterms:W3CDTF">2020-01-24T01:39:08Z</dcterms:modified>
</cp:coreProperties>
</file>